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79ED75F7-31BE-4DA9-A7C6-FACBADB6B33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2 Page de garde" sheetId="1" r:id="rId1"/>
    <sheet name="LOT N°02 VRD" sheetId="2" r:id="rId2"/>
  </sheets>
  <definedNames>
    <definedName name="_xlnm.Print_Titles" localSheetId="1">'LOT N°02 VRD'!$1:$1</definedName>
    <definedName name="_xlnm.Print_Area" localSheetId="1">'LOT N°02 VRD'!$A$1:$G$105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19" i="2"/>
  <c r="G6" i="2"/>
  <c r="G7" i="2"/>
  <c r="G8" i="2"/>
  <c r="G9" i="2"/>
  <c r="G10" i="2"/>
  <c r="G5" i="2"/>
  <c r="B13" i="2"/>
  <c r="B92" i="2" l="1"/>
  <c r="G12" i="2" l="1"/>
  <c r="G13" i="2" l="1"/>
  <c r="G14" i="2" s="1"/>
  <c r="G91" i="2" s="1"/>
  <c r="G92" i="2" s="1"/>
  <c r="G93" i="2" s="1"/>
</calcChain>
</file>

<file path=xl/sharedStrings.xml><?xml version="1.0" encoding="utf-8"?>
<sst xmlns="http://schemas.openxmlformats.org/spreadsheetml/2006/main" count="389" uniqueCount="384">
  <si>
    <t>U</t>
  </si>
  <si>
    <t>Quantités indicatives</t>
  </si>
  <si>
    <t>Quantités entreprise</t>
  </si>
  <si>
    <t>Prix Unit. en EUR</t>
  </si>
  <si>
    <t>Total HT en EUR</t>
  </si>
  <si>
    <t>3</t>
  </si>
  <si>
    <t>DESCRIPTIONS DES OUVRAGES</t>
  </si>
  <si>
    <t>CH3</t>
  </si>
  <si>
    <t>ETANC</t>
  </si>
  <si>
    <t>3.1</t>
  </si>
  <si>
    <t>TRAVAUX PREPARATOIRE</t>
  </si>
  <si>
    <t>CH4</t>
  </si>
  <si>
    <t xml:space="preserve">3.1.1 </t>
  </si>
  <si>
    <t>Frais compte prorata 2%</t>
  </si>
  <si>
    <t>ens</t>
  </si>
  <si>
    <t>ART</t>
  </si>
  <si>
    <t>ADA-J258</t>
  </si>
  <si>
    <t>3.2</t>
  </si>
  <si>
    <t>CONTROLE D'EXECUTION DES TRAVAUX - RECEPTION - GARANTIES</t>
  </si>
  <si>
    <t>CH4</t>
  </si>
  <si>
    <t xml:space="preserve">3.2.2 </t>
  </si>
  <si>
    <t>Plans de récolement</t>
  </si>
  <si>
    <t>u</t>
  </si>
  <si>
    <t>ART</t>
  </si>
  <si>
    <t>ADA-R014</t>
  </si>
  <si>
    <t xml:space="preserve">3.2.3 </t>
  </si>
  <si>
    <t>Relevé des réseaux existants</t>
  </si>
  <si>
    <t>u</t>
  </si>
  <si>
    <t>ART</t>
  </si>
  <si>
    <t>ADA-U251</t>
  </si>
  <si>
    <t>3.3</t>
  </si>
  <si>
    <t>REGARDS EN PIEDS DE CHUTES</t>
  </si>
  <si>
    <t>CH4</t>
  </si>
  <si>
    <t xml:space="preserve">3.3.1 </t>
  </si>
  <si>
    <t>Regards béton en pied de chutes EP</t>
  </si>
  <si>
    <t>u</t>
  </si>
  <si>
    <t>ART</t>
  </si>
  <si>
    <t>ADA-W701</t>
  </si>
  <si>
    <t>4</t>
  </si>
  <si>
    <t>TRANCHE OPTIONNELLE</t>
  </si>
  <si>
    <t>CH3</t>
  </si>
  <si>
    <t>4.1</t>
  </si>
  <si>
    <t>OPTION 1 - RECUPERATION DES EAUX DE PLUIE</t>
  </si>
  <si>
    <t>CH4</t>
  </si>
  <si>
    <t>4.1.1</t>
  </si>
  <si>
    <t>ALIMENTATION ELECTRIQUE</t>
  </si>
  <si>
    <t>CH5</t>
  </si>
  <si>
    <t xml:space="preserve">4.1.1.1 </t>
  </si>
  <si>
    <t>Arrivée électrique</t>
  </si>
  <si>
    <t>ml</t>
  </si>
  <si>
    <t>ART</t>
  </si>
  <si>
    <t>FHA-C694</t>
  </si>
  <si>
    <t xml:space="preserve">4.1.1.2 </t>
  </si>
  <si>
    <t>TD local pompage</t>
  </si>
  <si>
    <t>u</t>
  </si>
  <si>
    <t>ART</t>
  </si>
  <si>
    <t>FHA-C695</t>
  </si>
  <si>
    <t xml:space="preserve">4.1.1.3 </t>
  </si>
  <si>
    <t>Reglette LED</t>
  </si>
  <si>
    <t>u</t>
  </si>
  <si>
    <t>ART</t>
  </si>
  <si>
    <t>FHA-C696</t>
  </si>
  <si>
    <t xml:space="preserve">4.1.1.4 </t>
  </si>
  <si>
    <t>Convecteur électrique</t>
  </si>
  <si>
    <t>u</t>
  </si>
  <si>
    <t>ART</t>
  </si>
  <si>
    <t>FHA-C697</t>
  </si>
  <si>
    <t>4.1.2</t>
  </si>
  <si>
    <t>SOLUTION KIPOVISION BETON</t>
  </si>
  <si>
    <t>CH5</t>
  </si>
  <si>
    <t xml:space="preserve">4.1.2.1 </t>
  </si>
  <si>
    <t>Gestionnaire eaux de pluie</t>
  </si>
  <si>
    <t>u</t>
  </si>
  <si>
    <t>ART</t>
  </si>
  <si>
    <t>FHA-C434</t>
  </si>
  <si>
    <t xml:space="preserve">4.1.2.2 </t>
  </si>
  <si>
    <t>Vase d'expansion</t>
  </si>
  <si>
    <t>u</t>
  </si>
  <si>
    <t>ART</t>
  </si>
  <si>
    <t>FHA-C438</t>
  </si>
  <si>
    <t xml:space="preserve">4.1.2.3 </t>
  </si>
  <si>
    <t>Filtre eau de pluie</t>
  </si>
  <si>
    <t>u</t>
  </si>
  <si>
    <t>ART</t>
  </si>
  <si>
    <t>FHA-C437</t>
  </si>
  <si>
    <t xml:space="preserve">4.1.2.4 </t>
  </si>
  <si>
    <t>Terrassements pour cuves béton</t>
  </si>
  <si>
    <t>m3</t>
  </si>
  <si>
    <t>ART</t>
  </si>
  <si>
    <t>FHA-C436</t>
  </si>
  <si>
    <t xml:space="preserve">4.1.2.5 </t>
  </si>
  <si>
    <t>Cuve béton 10m3</t>
  </si>
  <si>
    <t>u</t>
  </si>
  <si>
    <t>ART</t>
  </si>
  <si>
    <t>FHA-C435</t>
  </si>
  <si>
    <t>4.1.2.6</t>
  </si>
  <si>
    <t>RESEAUX ENTERRES</t>
  </si>
  <si>
    <t>CH6</t>
  </si>
  <si>
    <t xml:space="preserve">4.1.2.6.1 </t>
  </si>
  <si>
    <t>Tranchée dans enrobé existant</t>
  </si>
  <si>
    <t>ml</t>
  </si>
  <si>
    <t>ART</t>
  </si>
  <si>
    <t>FHA-C456</t>
  </si>
  <si>
    <t xml:space="preserve">4.1.2.6.2 </t>
  </si>
  <si>
    <t>Fourreaux TPC Ø90 aiguillée</t>
  </si>
  <si>
    <t>ml</t>
  </si>
  <si>
    <t>ART</t>
  </si>
  <si>
    <t>FHA-C439</t>
  </si>
  <si>
    <t xml:space="preserve">4.1.2.6.3 </t>
  </si>
  <si>
    <t>PE Ø50</t>
  </si>
  <si>
    <t>ml</t>
  </si>
  <si>
    <t>ART</t>
  </si>
  <si>
    <t>FHA-C440</t>
  </si>
  <si>
    <t xml:space="preserve">4.1.2.6.4 </t>
  </si>
  <si>
    <t>PE Ø40</t>
  </si>
  <si>
    <t>ml</t>
  </si>
  <si>
    <t>ART</t>
  </si>
  <si>
    <t>FHA-C442</t>
  </si>
  <si>
    <t xml:space="preserve">4.1.2.6.5 </t>
  </si>
  <si>
    <t>PE Ø25</t>
  </si>
  <si>
    <t>ml</t>
  </si>
  <si>
    <t>ART</t>
  </si>
  <si>
    <t>FHA-C441</t>
  </si>
  <si>
    <t>PVC DN100</t>
  </si>
  <si>
    <t>ml</t>
  </si>
  <si>
    <t>ART</t>
  </si>
  <si>
    <t>FHA-C465</t>
  </si>
  <si>
    <t>PVC DN160</t>
  </si>
  <si>
    <t>ml</t>
  </si>
  <si>
    <t>ART</t>
  </si>
  <si>
    <t>FHA-C466</t>
  </si>
  <si>
    <t>PVC DN200</t>
  </si>
  <si>
    <t>ml</t>
  </si>
  <si>
    <t>ART</t>
  </si>
  <si>
    <t>FHA-C467</t>
  </si>
  <si>
    <t>PVC DN300</t>
  </si>
  <si>
    <t>ml</t>
  </si>
  <si>
    <t>ART</t>
  </si>
  <si>
    <t>FHA-C470</t>
  </si>
  <si>
    <t>PVC DN400</t>
  </si>
  <si>
    <t>ml</t>
  </si>
  <si>
    <t>ART</t>
  </si>
  <si>
    <t>FHA-C471</t>
  </si>
  <si>
    <t xml:space="preserve">4.1.2.6.7 </t>
  </si>
  <si>
    <t>Regard 60x60</t>
  </si>
  <si>
    <t>u</t>
  </si>
  <si>
    <t>ART</t>
  </si>
  <si>
    <t>FHA-C463</t>
  </si>
  <si>
    <t xml:space="preserve">4.1.2.6.8 </t>
  </si>
  <si>
    <t>Reprise de l'enrobée</t>
  </si>
  <si>
    <t>m²</t>
  </si>
  <si>
    <t>ART</t>
  </si>
  <si>
    <t>FHA-C502</t>
  </si>
  <si>
    <t>4.1.2.7</t>
  </si>
  <si>
    <t>RESEAU PLOMBERIE</t>
  </si>
  <si>
    <t>CH6</t>
  </si>
  <si>
    <t xml:space="preserve">4.1.2.7.1 </t>
  </si>
  <si>
    <t>Arrivée AEP</t>
  </si>
  <si>
    <t>ml</t>
  </si>
  <si>
    <t>ART</t>
  </si>
  <si>
    <t>FHA-C453</t>
  </si>
  <si>
    <t xml:space="preserve">4.1.2.7.2 </t>
  </si>
  <si>
    <t>Vanne d'arrêt</t>
  </si>
  <si>
    <t>u</t>
  </si>
  <si>
    <t>ART</t>
  </si>
  <si>
    <t>FHA-C443</t>
  </si>
  <si>
    <t xml:space="preserve">4.1.2.7.3 </t>
  </si>
  <si>
    <t>Arrivée EP</t>
  </si>
  <si>
    <t>ml</t>
  </si>
  <si>
    <t>ART</t>
  </si>
  <si>
    <t>FHA-C454</t>
  </si>
  <si>
    <t xml:space="preserve">4.1.2.7.4 </t>
  </si>
  <si>
    <t>Départ EP</t>
  </si>
  <si>
    <t>ml</t>
  </si>
  <si>
    <t>ART</t>
  </si>
  <si>
    <t>FHA-C459</t>
  </si>
  <si>
    <t xml:space="preserve">4.1.2.7.5 </t>
  </si>
  <si>
    <t>Vanne d'arrêt à purge</t>
  </si>
  <si>
    <t>u</t>
  </si>
  <si>
    <t>ART</t>
  </si>
  <si>
    <t>FHA-C447</t>
  </si>
  <si>
    <t xml:space="preserve">4.1.2.7.6 </t>
  </si>
  <si>
    <t>Traçage électrique et calorifuge</t>
  </si>
  <si>
    <t>ml</t>
  </si>
  <si>
    <t>ART</t>
  </si>
  <si>
    <t>FHA-C460</t>
  </si>
  <si>
    <t xml:space="preserve">4.1.2.7.7 </t>
  </si>
  <si>
    <t>Départ EP filtre automatique</t>
  </si>
  <si>
    <t>ml</t>
  </si>
  <si>
    <t>ART</t>
  </si>
  <si>
    <t>FHA-C455</t>
  </si>
  <si>
    <t xml:space="preserve">4.1.2.7.8 </t>
  </si>
  <si>
    <t>Electrovanne</t>
  </si>
  <si>
    <t>u</t>
  </si>
  <si>
    <t>ART</t>
  </si>
  <si>
    <t>FHA-C444</t>
  </si>
  <si>
    <t xml:space="preserve">4.1.2.7.9 </t>
  </si>
  <si>
    <t>Compteur communiquant</t>
  </si>
  <si>
    <t>u</t>
  </si>
  <si>
    <t>ART</t>
  </si>
  <si>
    <t>FHA-C445</t>
  </si>
  <si>
    <t xml:space="preserve">4.1.2.7.10 </t>
  </si>
  <si>
    <t>Réseau trop plein</t>
  </si>
  <si>
    <t>ml</t>
  </si>
  <si>
    <t>ART</t>
  </si>
  <si>
    <t>FHA-C457</t>
  </si>
  <si>
    <t xml:space="preserve">4.1.2.7.11 </t>
  </si>
  <si>
    <t>Réseau vase d’expansion</t>
  </si>
  <si>
    <t>ml</t>
  </si>
  <si>
    <t>ART</t>
  </si>
  <si>
    <t>FHA-C458</t>
  </si>
  <si>
    <t>4.1.2.8</t>
  </si>
  <si>
    <t>RESEAU ELECTRIQUE</t>
  </si>
  <si>
    <t>CH6</t>
  </si>
  <si>
    <t xml:space="preserve">4.1.2.8.1 </t>
  </si>
  <si>
    <t>Arrivée électrique gestionnaire des EP</t>
  </si>
  <si>
    <t>ml</t>
  </si>
  <si>
    <t>ART</t>
  </si>
  <si>
    <t>FHA-C448</t>
  </si>
  <si>
    <t xml:space="preserve">4.1.2.8.2 </t>
  </si>
  <si>
    <t>Disjoncteur départ gestionnaire des EP</t>
  </si>
  <si>
    <t>u</t>
  </si>
  <si>
    <t>ART</t>
  </si>
  <si>
    <t>FHA-C450</t>
  </si>
  <si>
    <t xml:space="preserve">4.1.2.8.3 </t>
  </si>
  <si>
    <t>Arrivée électrique traçage électrique</t>
  </si>
  <si>
    <t>ml</t>
  </si>
  <si>
    <t>ART</t>
  </si>
  <si>
    <t>FHA-C461</t>
  </si>
  <si>
    <t xml:space="preserve">4.1.2.8.4 </t>
  </si>
  <si>
    <t>Disjoncteur départ gestionnaire des EP</t>
  </si>
  <si>
    <t>u</t>
  </si>
  <si>
    <t>ART</t>
  </si>
  <si>
    <t>FHA-C462</t>
  </si>
  <si>
    <t xml:space="preserve">4.1.2.8.5 </t>
  </si>
  <si>
    <t>Alimentation pompe de transfert</t>
  </si>
  <si>
    <t>ml</t>
  </si>
  <si>
    <t>ART</t>
  </si>
  <si>
    <t>FHA-C449</t>
  </si>
  <si>
    <t xml:space="preserve">4.1.2.8.6 </t>
  </si>
  <si>
    <t>Alimentation sonde radar</t>
  </si>
  <si>
    <t>ml</t>
  </si>
  <si>
    <t>ART</t>
  </si>
  <si>
    <t>FHA-C452</t>
  </si>
  <si>
    <t>4.1.3</t>
  </si>
  <si>
    <t>ANCIENNE CUVE FIOUL</t>
  </si>
  <si>
    <t>CH5</t>
  </si>
  <si>
    <t xml:space="preserve">4.1.3.2 </t>
  </si>
  <si>
    <t>Trop plein</t>
  </si>
  <si>
    <t>ens</t>
  </si>
  <si>
    <t>ART</t>
  </si>
  <si>
    <t>FHA-C473</t>
  </si>
  <si>
    <t xml:space="preserve">4.1.3.3 </t>
  </si>
  <si>
    <t>Vase d'expansion</t>
  </si>
  <si>
    <t>u</t>
  </si>
  <si>
    <t>ART</t>
  </si>
  <si>
    <t>FHA-C489</t>
  </si>
  <si>
    <t xml:space="preserve">4.1.3.4 </t>
  </si>
  <si>
    <t>Surpresseur</t>
  </si>
  <si>
    <t>u</t>
  </si>
  <si>
    <t>ART</t>
  </si>
  <si>
    <t>FHA-C480</t>
  </si>
  <si>
    <t>4.1.3.5</t>
  </si>
  <si>
    <t>RESEAUX ENTERRES</t>
  </si>
  <si>
    <t>CH6</t>
  </si>
  <si>
    <t xml:space="preserve">4.1.3.5.1 </t>
  </si>
  <si>
    <t>Tranchée dans enrobé existant</t>
  </si>
  <si>
    <t>ml</t>
  </si>
  <si>
    <t>ART</t>
  </si>
  <si>
    <t>FHA-C478</t>
  </si>
  <si>
    <t xml:space="preserve">4.1.3.5.2 </t>
  </si>
  <si>
    <t>Fourreaux TPC Ø90 aiguillée</t>
  </si>
  <si>
    <t>ml</t>
  </si>
  <si>
    <t>ART</t>
  </si>
  <si>
    <t>FHA-C495</t>
  </si>
  <si>
    <t xml:space="preserve">4.1.3.5.3 </t>
  </si>
  <si>
    <t>PE Ø40</t>
  </si>
  <si>
    <t>ml</t>
  </si>
  <si>
    <t>ART</t>
  </si>
  <si>
    <t>FHA-C494</t>
  </si>
  <si>
    <t>PVC DN100</t>
  </si>
  <si>
    <t>ml</t>
  </si>
  <si>
    <t>ART</t>
  </si>
  <si>
    <t>FHA-C475</t>
  </si>
  <si>
    <t>PVC DN200</t>
  </si>
  <si>
    <t>ml</t>
  </si>
  <si>
    <t>ART</t>
  </si>
  <si>
    <t>FHA-C476</t>
  </si>
  <si>
    <t xml:space="preserve">4.1.3.5.5 </t>
  </si>
  <si>
    <t>Regard 60x60</t>
  </si>
  <si>
    <t>u</t>
  </si>
  <si>
    <t>ART</t>
  </si>
  <si>
    <t>FHA-C477</t>
  </si>
  <si>
    <t xml:space="preserve">4.1.3.5.6 </t>
  </si>
  <si>
    <t>Reprise de l'enrobée</t>
  </si>
  <si>
    <t>m²</t>
  </si>
  <si>
    <t>ART</t>
  </si>
  <si>
    <t>FHA-C503</t>
  </si>
  <si>
    <t>4.1.3.6</t>
  </si>
  <si>
    <t>RESEAU PLOMBERIE</t>
  </si>
  <si>
    <t>CH6</t>
  </si>
  <si>
    <t xml:space="preserve">4.1.3.6.1 </t>
  </si>
  <si>
    <t>Arrivée EP</t>
  </si>
  <si>
    <t>ml</t>
  </si>
  <si>
    <t>ART</t>
  </si>
  <si>
    <t>FHA-C496</t>
  </si>
  <si>
    <t xml:space="preserve">4.1.3.6.2 </t>
  </si>
  <si>
    <t>Départ EP</t>
  </si>
  <si>
    <t>ml</t>
  </si>
  <si>
    <t>ART</t>
  </si>
  <si>
    <t>FHA-C497</t>
  </si>
  <si>
    <t xml:space="preserve">4.1.3.6.3 </t>
  </si>
  <si>
    <t>Vanne d'arrêt à purge</t>
  </si>
  <si>
    <t>u</t>
  </si>
  <si>
    <t>ART</t>
  </si>
  <si>
    <t>FHA-C498</t>
  </si>
  <si>
    <t xml:space="preserve">4.1.3.6.4 </t>
  </si>
  <si>
    <t>Traçage électrique et calorifuge</t>
  </si>
  <si>
    <t>ml</t>
  </si>
  <si>
    <t>ART</t>
  </si>
  <si>
    <t>FHA-C492</t>
  </si>
  <si>
    <t xml:space="preserve">4.1.3.6.5 </t>
  </si>
  <si>
    <t>Compteur communiquant</t>
  </si>
  <si>
    <t>u</t>
  </si>
  <si>
    <t>ART</t>
  </si>
  <si>
    <t>FHA-C499</t>
  </si>
  <si>
    <t xml:space="preserve">4.1.3.6.6 </t>
  </si>
  <si>
    <t>Réseau trop plein</t>
  </si>
  <si>
    <t>ml</t>
  </si>
  <si>
    <t>ART</t>
  </si>
  <si>
    <t>FHA-C491</t>
  </si>
  <si>
    <t xml:space="preserve">4.1.3.6.7 </t>
  </si>
  <si>
    <t>Réseau vase d’expansion</t>
  </si>
  <si>
    <t>ml</t>
  </si>
  <si>
    <t>ART</t>
  </si>
  <si>
    <t>FHA-C490</t>
  </si>
  <si>
    <t>4.1.3.7</t>
  </si>
  <si>
    <t>RESEAU ELECTRIQUE</t>
  </si>
  <si>
    <t>CH6</t>
  </si>
  <si>
    <t xml:space="preserve">4.1.3.7.1 </t>
  </si>
  <si>
    <t>Armoire électrique</t>
  </si>
  <si>
    <t>u</t>
  </si>
  <si>
    <t>ART</t>
  </si>
  <si>
    <t>FHA-C479</t>
  </si>
  <si>
    <t xml:space="preserve">4.1.3.7.2 </t>
  </si>
  <si>
    <t>Arrivée électrique pour armoire</t>
  </si>
  <si>
    <t>ml</t>
  </si>
  <si>
    <t>ART</t>
  </si>
  <si>
    <t>FHA-C483</t>
  </si>
  <si>
    <t xml:space="preserve">4.1.3.7.3 </t>
  </si>
  <si>
    <t>Disjoncteur départ armoire surpresseur</t>
  </si>
  <si>
    <t>u</t>
  </si>
  <si>
    <t>ART</t>
  </si>
  <si>
    <t>FHA-C484</t>
  </si>
  <si>
    <t xml:space="preserve">4.1.3.7.4 </t>
  </si>
  <si>
    <t>Flotteur</t>
  </si>
  <si>
    <t>u</t>
  </si>
  <si>
    <t>ART</t>
  </si>
  <si>
    <t>FHA-C481</t>
  </si>
  <si>
    <t xml:space="preserve">4.1.3.7.5 </t>
  </si>
  <si>
    <t>Alimentation flotteur</t>
  </si>
  <si>
    <t>ml</t>
  </si>
  <si>
    <t>ART</t>
  </si>
  <si>
    <t>FHA-C488</t>
  </si>
  <si>
    <t>4.1.4</t>
  </si>
  <si>
    <t>OUVRAGES DIVERS</t>
  </si>
  <si>
    <t>CH5</t>
  </si>
  <si>
    <t xml:space="preserve">4.1.4.1 </t>
  </si>
  <si>
    <t>Nettoyage des voiries</t>
  </si>
  <si>
    <t>ens</t>
  </si>
  <si>
    <t>ART</t>
  </si>
  <si>
    <t>ADA-R741</t>
  </si>
  <si>
    <t>Montant HT du LOT N°02 VRD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</si>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</sst>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6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4" fillId="0" borderId="10" xfId="14" applyFill="1" applyBorder="1">
      <alignment horizontal="left" vertical="top" wrapText="1" indent="1"/>
    </xf>
    <xf numFmtId="0" fontId="1" fillId="0" borderId="9" xfId="1" applyFill="1" applyBorder="1">
      <alignment horizontal="left" vertical="top" wrapText="1"/>
    </xf>
    <xf numFmtId="0" fontId="8" fillId="0" borderId="8" xfId="26" applyFill="1" applyBorder="1">
      <alignment horizontal="left" vertical="top" wrapText="1" indent="3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0" fontId="1" fillId="3" borderId="9" xfId="1" applyFill="1" applyBorder="1">
      <alignment horizontal="left" vertical="top" wrapText="1"/>
    </xf>
    <xf numFmtId="0" fontId="4" fillId="0" borderId="8" xfId="14" applyFill="1" applyBorder="1">
      <alignment horizontal="left" vertical="top" wrapText="1" indent="1"/>
    </xf>
    <xf numFmtId="0" fontId="1" fillId="0" borderId="3" xfId="1" applyFill="1" applyBorder="1">
      <alignment horizontal="left" vertical="top" wrapText="1"/>
    </xf>
    <xf numFmtId="0" fontId="8" fillId="0" borderId="14" xfId="26" applyFill="1" applyBorder="1">
      <alignment horizontal="left" vertical="top" wrapText="1" indent="3"/>
    </xf>
    <xf numFmtId="0" fontId="7" fillId="0" borderId="8" xfId="18" applyFill="1" applyBorder="1">
      <alignment horizontal="left" vertical="top" wrapText="1" indent="1"/>
    </xf>
    <xf numFmtId="0" fontId="1" fillId="0" borderId="8" xfId="22" applyFill="1" applyBorder="1">
      <alignment horizontal="left" vertical="top" wrapText="1" indent="2"/>
    </xf>
    <xf numFmtId="0" fontId="18" fillId="0" borderId="3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0" fontId="3" fillId="2" borderId="20" xfId="10" applyBorder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166" fontId="20" fillId="0" borderId="0" xfId="0" applyNumberFormat="1" applyFont="1" applyAlignment="1">
      <alignment horizontal="left" vertical="top"/>
    </xf>
    <xf numFmtId="166" fontId="21" fillId="0" borderId="0" xfId="0" applyNumberFormat="1" applyFont="1" applyAlignment="1">
      <alignment horizontal="center" vertical="top"/>
    </xf>
    <xf numFmtId="166" fontId="22" fillId="0" borderId="0" xfId="0" applyNumberFormat="1" applyFont="1" applyAlignment="1">
      <alignment horizontal="center" vertical="top"/>
    </xf>
    <xf numFmtId="0" fontId="23" fillId="0" borderId="0" xfId="0" applyFont="1"/>
    <xf numFmtId="166" fontId="21" fillId="0" borderId="0" xfId="0" applyNumberFormat="1" applyFont="1" applyAlignment="1">
      <alignment horizontal="left" vertical="top"/>
    </xf>
    <xf numFmtId="166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19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3785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N°02 VRD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1CF4-B3D4-4651-B7B3-95F2A228008C}">
  <sheetPr>
    <pageSetUpPr fitToPage="1"/>
  </sheetPr>
  <dimension ref="A1"/>
  <sheetViews>
    <sheetView showGridLines="0" tabSelected="1" workbookViewId="0">
      <selection activeCell="A24" sqref="A24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4B2A4-12C9-438D-9DF2-567312388CED}">
  <sheetPr>
    <pageSetUpPr fitToPage="1"/>
  </sheetPr>
  <dimension ref="A1:ZZ101"/>
  <sheetViews>
    <sheetView showGridLines="0" view="pageBreakPreview" zoomScale="60" zoomScaleNormal="100" workbookViewId="0">
      <pane xSplit="2" ySplit="1" topLeftCell="C67" activePane="bottomRight" state="frozen"/>
      <selection pane="topRight" activeCell="C1" sqref="C1"/>
      <selection pane="bottomLeft" activeCell="A2" sqref="A2"/>
      <selection pane="bottomRight" activeCell="C95" sqref="C95:G10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 t="s">
        <v>8</v>
      </c>
    </row>
    <row r="4" spans="1:702" x14ac:dyDescent="0.25">
      <c r="A4" s="15" t="s">
        <v>9</v>
      </c>
      <c r="B4" s="16" t="s">
        <v>10</v>
      </c>
      <c r="C4" s="12"/>
      <c r="D4" s="12"/>
      <c r="E4" s="12"/>
      <c r="F4" s="12"/>
      <c r="G4" s="13"/>
      <c r="ZY4" t="s">
        <v>11</v>
      </c>
      <c r="ZZ4" s="14"/>
    </row>
    <row r="5" spans="1:702" x14ac:dyDescent="0.25">
      <c r="A5" s="17" t="s">
        <v>12</v>
      </c>
      <c r="B5" s="18" t="s">
        <v>13</v>
      </c>
      <c r="C5" s="19" t="s">
        <v>14</v>
      </c>
      <c r="D5" s="20">
        <v>1</v>
      </c>
      <c r="E5" s="19"/>
      <c r="F5" s="21"/>
      <c r="G5" s="22">
        <f>ROUND(E5*F5,2)</f>
        <v>0</v>
      </c>
      <c r="ZY5" t="s">
        <v>15</v>
      </c>
      <c r="ZZ5" s="14" t="s">
        <v>16</v>
      </c>
    </row>
    <row r="6" spans="1:702" ht="25.5" x14ac:dyDescent="0.25">
      <c r="A6" s="23" t="s">
        <v>17</v>
      </c>
      <c r="B6" s="24" t="s">
        <v>18</v>
      </c>
      <c r="C6" s="12"/>
      <c r="D6" s="12"/>
      <c r="E6" s="12"/>
      <c r="F6" s="12"/>
      <c r="G6" s="22">
        <f t="shared" ref="G6:G10" si="0">ROUND(E6*F6,2)</f>
        <v>0</v>
      </c>
      <c r="ZY6" t="s">
        <v>19</v>
      </c>
      <c r="ZZ6" s="14"/>
    </row>
    <row r="7" spans="1:702" x14ac:dyDescent="0.25">
      <c r="A7" s="17" t="s">
        <v>20</v>
      </c>
      <c r="B7" s="18" t="s">
        <v>21</v>
      </c>
      <c r="C7" s="19" t="s">
        <v>22</v>
      </c>
      <c r="D7" s="20">
        <v>1</v>
      </c>
      <c r="E7" s="19"/>
      <c r="F7" s="21"/>
      <c r="G7" s="22">
        <f t="shared" si="0"/>
        <v>0</v>
      </c>
      <c r="ZY7" t="s">
        <v>23</v>
      </c>
      <c r="ZZ7" s="14" t="s">
        <v>24</v>
      </c>
    </row>
    <row r="8" spans="1:702" x14ac:dyDescent="0.25">
      <c r="A8" s="17" t="s">
        <v>25</v>
      </c>
      <c r="B8" s="18" t="s">
        <v>26</v>
      </c>
      <c r="C8" s="19" t="s">
        <v>27</v>
      </c>
      <c r="D8" s="20">
        <v>1</v>
      </c>
      <c r="E8" s="19"/>
      <c r="F8" s="21"/>
      <c r="G8" s="22">
        <f t="shared" si="0"/>
        <v>0</v>
      </c>
      <c r="ZY8" t="s">
        <v>28</v>
      </c>
      <c r="ZZ8" s="14" t="s">
        <v>29</v>
      </c>
    </row>
    <row r="9" spans="1:702" x14ac:dyDescent="0.25">
      <c r="A9" s="23" t="s">
        <v>30</v>
      </c>
      <c r="B9" s="24" t="s">
        <v>31</v>
      </c>
      <c r="C9" s="12"/>
      <c r="D9" s="12"/>
      <c r="E9" s="12"/>
      <c r="F9" s="12"/>
      <c r="G9" s="22">
        <f t="shared" si="0"/>
        <v>0</v>
      </c>
      <c r="ZY9" t="s">
        <v>32</v>
      </c>
      <c r="ZZ9" s="14"/>
    </row>
    <row r="10" spans="1:702" x14ac:dyDescent="0.25">
      <c r="A10" s="25" t="s">
        <v>33</v>
      </c>
      <c r="B10" s="26" t="s">
        <v>34</v>
      </c>
      <c r="C10" s="19" t="s">
        <v>35</v>
      </c>
      <c r="D10" s="20">
        <v>12</v>
      </c>
      <c r="E10" s="19"/>
      <c r="F10" s="21"/>
      <c r="G10" s="22">
        <f t="shared" si="0"/>
        <v>0</v>
      </c>
      <c r="ZY10" t="s">
        <v>36</v>
      </c>
      <c r="ZZ10" s="14" t="s">
        <v>37</v>
      </c>
    </row>
    <row r="11" spans="1:702" x14ac:dyDescent="0.25">
      <c r="A11" s="33"/>
      <c r="B11" s="33"/>
      <c r="C11" s="33"/>
      <c r="D11" s="33"/>
      <c r="E11" s="33"/>
      <c r="F11" s="33"/>
      <c r="G11" s="33"/>
    </row>
    <row r="12" spans="1:702" x14ac:dyDescent="0.25">
      <c r="B12" s="34" t="s">
        <v>372</v>
      </c>
      <c r="G12" s="35">
        <f>SUM(G4:G10)</f>
        <v>0</v>
      </c>
      <c r="ZY12" t="s">
        <v>373</v>
      </c>
    </row>
    <row r="13" spans="1:702" x14ac:dyDescent="0.25">
      <c r="A13" s="36">
        <v>20</v>
      </c>
      <c r="B13" s="34" t="str">
        <f>CONCATENATE("Montant TVA (",A13,"%)")</f>
        <v>Montant TVA (20%)</v>
      </c>
      <c r="G13" s="35">
        <f>(G12*A13)/100</f>
        <v>0</v>
      </c>
      <c r="ZY13" t="s">
        <v>374</v>
      </c>
    </row>
    <row r="14" spans="1:702" x14ac:dyDescent="0.25">
      <c r="B14" s="34" t="s">
        <v>375</v>
      </c>
      <c r="G14" s="35">
        <f>G12+G13</f>
        <v>0</v>
      </c>
      <c r="ZY14" t="s">
        <v>376</v>
      </c>
    </row>
    <row r="15" spans="1:702" x14ac:dyDescent="0.25">
      <c r="B15" s="34"/>
      <c r="G15" s="35"/>
    </row>
    <row r="16" spans="1:702" x14ac:dyDescent="0.25">
      <c r="A16" s="10" t="s">
        <v>38</v>
      </c>
      <c r="B16" s="37" t="s">
        <v>39</v>
      </c>
      <c r="C16" s="38"/>
      <c r="D16" s="38"/>
      <c r="E16" s="38"/>
      <c r="F16" s="38"/>
      <c r="G16" s="39"/>
      <c r="ZY16" t="s">
        <v>40</v>
      </c>
      <c r="ZZ16" s="14"/>
    </row>
    <row r="17" spans="1:702" ht="25.5" x14ac:dyDescent="0.25">
      <c r="A17" s="15" t="s">
        <v>41</v>
      </c>
      <c r="B17" s="16" t="s">
        <v>42</v>
      </c>
      <c r="C17" s="12"/>
      <c r="D17" s="12"/>
      <c r="E17" s="12"/>
      <c r="F17" s="12"/>
      <c r="G17" s="13"/>
      <c r="ZY17" t="s">
        <v>43</v>
      </c>
      <c r="ZZ17" s="14"/>
    </row>
    <row r="18" spans="1:702" x14ac:dyDescent="0.25">
      <c r="A18" s="23" t="s">
        <v>44</v>
      </c>
      <c r="B18" s="27" t="s">
        <v>45</v>
      </c>
      <c r="C18" s="12"/>
      <c r="D18" s="12"/>
      <c r="E18" s="12"/>
      <c r="F18" s="12"/>
      <c r="G18" s="13"/>
      <c r="ZY18" t="s">
        <v>46</v>
      </c>
      <c r="ZZ18" s="14"/>
    </row>
    <row r="19" spans="1:702" x14ac:dyDescent="0.25">
      <c r="A19" s="17" t="s">
        <v>47</v>
      </c>
      <c r="B19" s="18" t="s">
        <v>48</v>
      </c>
      <c r="C19" s="19" t="s">
        <v>49</v>
      </c>
      <c r="D19" s="21">
        <v>45</v>
      </c>
      <c r="E19" s="19"/>
      <c r="F19" s="21"/>
      <c r="G19" s="22">
        <f>ROUND(E19*F19,2)</f>
        <v>0</v>
      </c>
      <c r="ZY19" t="s">
        <v>50</v>
      </c>
      <c r="ZZ19" s="14" t="s">
        <v>51</v>
      </c>
    </row>
    <row r="20" spans="1:702" x14ac:dyDescent="0.25">
      <c r="A20" s="17" t="s">
        <v>52</v>
      </c>
      <c r="B20" s="18" t="s">
        <v>53</v>
      </c>
      <c r="C20" s="19" t="s">
        <v>54</v>
      </c>
      <c r="D20" s="20">
        <v>1</v>
      </c>
      <c r="E20" s="19"/>
      <c r="F20" s="21"/>
      <c r="G20" s="22">
        <f t="shared" ref="G20:G83" si="1">ROUND(E20*F20,2)</f>
        <v>0</v>
      </c>
      <c r="ZY20" t="s">
        <v>55</v>
      </c>
      <c r="ZZ20" s="14" t="s">
        <v>56</v>
      </c>
    </row>
    <row r="21" spans="1:702" x14ac:dyDescent="0.25">
      <c r="A21" s="17" t="s">
        <v>57</v>
      </c>
      <c r="B21" s="18" t="s">
        <v>58</v>
      </c>
      <c r="C21" s="19" t="s">
        <v>59</v>
      </c>
      <c r="D21" s="20">
        <v>2</v>
      </c>
      <c r="E21" s="19"/>
      <c r="F21" s="21"/>
      <c r="G21" s="22">
        <f t="shared" si="1"/>
        <v>0</v>
      </c>
      <c r="ZY21" t="s">
        <v>60</v>
      </c>
      <c r="ZZ21" s="14" t="s">
        <v>61</v>
      </c>
    </row>
    <row r="22" spans="1:702" x14ac:dyDescent="0.25">
      <c r="A22" s="17" t="s">
        <v>62</v>
      </c>
      <c r="B22" s="18" t="s">
        <v>63</v>
      </c>
      <c r="C22" s="19" t="s">
        <v>64</v>
      </c>
      <c r="D22" s="20">
        <v>1</v>
      </c>
      <c r="E22" s="19"/>
      <c r="F22" s="21"/>
      <c r="G22" s="22">
        <f t="shared" si="1"/>
        <v>0</v>
      </c>
      <c r="ZY22" t="s">
        <v>65</v>
      </c>
      <c r="ZZ22" s="14" t="s">
        <v>66</v>
      </c>
    </row>
    <row r="23" spans="1:702" x14ac:dyDescent="0.25">
      <c r="A23" s="23" t="s">
        <v>67</v>
      </c>
      <c r="B23" s="27" t="s">
        <v>68</v>
      </c>
      <c r="C23" s="12"/>
      <c r="D23" s="12"/>
      <c r="E23" s="12"/>
      <c r="F23" s="12"/>
      <c r="G23" s="22">
        <f t="shared" si="1"/>
        <v>0</v>
      </c>
      <c r="ZY23" t="s">
        <v>69</v>
      </c>
      <c r="ZZ23" s="14"/>
    </row>
    <row r="24" spans="1:702" x14ac:dyDescent="0.25">
      <c r="A24" s="17" t="s">
        <v>70</v>
      </c>
      <c r="B24" s="18" t="s">
        <v>71</v>
      </c>
      <c r="C24" s="19" t="s">
        <v>72</v>
      </c>
      <c r="D24" s="20">
        <v>1</v>
      </c>
      <c r="E24" s="19"/>
      <c r="F24" s="21"/>
      <c r="G24" s="22">
        <f t="shared" si="1"/>
        <v>0</v>
      </c>
      <c r="ZY24" t="s">
        <v>73</v>
      </c>
      <c r="ZZ24" s="14" t="s">
        <v>74</v>
      </c>
    </row>
    <row r="25" spans="1:702" x14ac:dyDescent="0.25">
      <c r="A25" s="17" t="s">
        <v>75</v>
      </c>
      <c r="B25" s="18" t="s">
        <v>76</v>
      </c>
      <c r="C25" s="19" t="s">
        <v>77</v>
      </c>
      <c r="D25" s="20">
        <v>1</v>
      </c>
      <c r="E25" s="19"/>
      <c r="F25" s="21"/>
      <c r="G25" s="22">
        <f t="shared" si="1"/>
        <v>0</v>
      </c>
      <c r="ZY25" t="s">
        <v>78</v>
      </c>
      <c r="ZZ25" s="14" t="s">
        <v>79</v>
      </c>
    </row>
    <row r="26" spans="1:702" x14ac:dyDescent="0.25">
      <c r="A26" s="17" t="s">
        <v>80</v>
      </c>
      <c r="B26" s="18" t="s">
        <v>81</v>
      </c>
      <c r="C26" s="19" t="s">
        <v>82</v>
      </c>
      <c r="D26" s="20">
        <v>1</v>
      </c>
      <c r="E26" s="19"/>
      <c r="F26" s="21"/>
      <c r="G26" s="22">
        <f t="shared" si="1"/>
        <v>0</v>
      </c>
      <c r="ZY26" t="s">
        <v>83</v>
      </c>
      <c r="ZZ26" s="14" t="s">
        <v>84</v>
      </c>
    </row>
    <row r="27" spans="1:702" x14ac:dyDescent="0.25">
      <c r="A27" s="17" t="s">
        <v>85</v>
      </c>
      <c r="B27" s="18" t="s">
        <v>86</v>
      </c>
      <c r="C27" s="19" t="s">
        <v>87</v>
      </c>
      <c r="D27" s="21">
        <v>88.03</v>
      </c>
      <c r="E27" s="19"/>
      <c r="F27" s="21"/>
      <c r="G27" s="22">
        <f t="shared" si="1"/>
        <v>0</v>
      </c>
      <c r="ZY27" t="s">
        <v>88</v>
      </c>
      <c r="ZZ27" s="14" t="s">
        <v>89</v>
      </c>
    </row>
    <row r="28" spans="1:702" x14ac:dyDescent="0.25">
      <c r="A28" s="17" t="s">
        <v>90</v>
      </c>
      <c r="B28" s="18" t="s">
        <v>91</v>
      </c>
      <c r="C28" s="19" t="s">
        <v>92</v>
      </c>
      <c r="D28" s="20">
        <v>2</v>
      </c>
      <c r="E28" s="19"/>
      <c r="F28" s="21"/>
      <c r="G28" s="22">
        <f t="shared" si="1"/>
        <v>0</v>
      </c>
      <c r="ZY28" t="s">
        <v>93</v>
      </c>
      <c r="ZZ28" s="14" t="s">
        <v>94</v>
      </c>
    </row>
    <row r="29" spans="1:702" x14ac:dyDescent="0.25">
      <c r="A29" s="23" t="s">
        <v>95</v>
      </c>
      <c r="B29" s="28" t="s">
        <v>96</v>
      </c>
      <c r="C29" s="12"/>
      <c r="D29" s="12"/>
      <c r="E29" s="12"/>
      <c r="F29" s="12"/>
      <c r="G29" s="22">
        <f t="shared" si="1"/>
        <v>0</v>
      </c>
      <c r="ZY29" t="s">
        <v>97</v>
      </c>
      <c r="ZZ29" s="14"/>
    </row>
    <row r="30" spans="1:702" x14ac:dyDescent="0.25">
      <c r="A30" s="17" t="s">
        <v>98</v>
      </c>
      <c r="B30" s="18" t="s">
        <v>99</v>
      </c>
      <c r="C30" s="19" t="s">
        <v>100</v>
      </c>
      <c r="D30" s="21">
        <v>228</v>
      </c>
      <c r="E30" s="19"/>
      <c r="F30" s="21"/>
      <c r="G30" s="22">
        <f t="shared" si="1"/>
        <v>0</v>
      </c>
      <c r="ZY30" t="s">
        <v>101</v>
      </c>
      <c r="ZZ30" s="14" t="s">
        <v>102</v>
      </c>
    </row>
    <row r="31" spans="1:702" x14ac:dyDescent="0.25">
      <c r="A31" s="17" t="s">
        <v>103</v>
      </c>
      <c r="B31" s="18" t="s">
        <v>104</v>
      </c>
      <c r="C31" s="19" t="s">
        <v>105</v>
      </c>
      <c r="D31" s="21">
        <v>23</v>
      </c>
      <c r="E31" s="19"/>
      <c r="F31" s="21"/>
      <c r="G31" s="22">
        <f t="shared" si="1"/>
        <v>0</v>
      </c>
      <c r="ZY31" t="s">
        <v>106</v>
      </c>
      <c r="ZZ31" s="14" t="s">
        <v>107</v>
      </c>
    </row>
    <row r="32" spans="1:702" x14ac:dyDescent="0.25">
      <c r="A32" s="17" t="s">
        <v>108</v>
      </c>
      <c r="B32" s="18" t="s">
        <v>109</v>
      </c>
      <c r="C32" s="19" t="s">
        <v>110</v>
      </c>
      <c r="D32" s="21">
        <v>13</v>
      </c>
      <c r="E32" s="19"/>
      <c r="F32" s="21"/>
      <c r="G32" s="22">
        <f t="shared" si="1"/>
        <v>0</v>
      </c>
      <c r="ZY32" t="s">
        <v>111</v>
      </c>
      <c r="ZZ32" s="14" t="s">
        <v>112</v>
      </c>
    </row>
    <row r="33" spans="1:702" x14ac:dyDescent="0.25">
      <c r="A33" s="17" t="s">
        <v>113</v>
      </c>
      <c r="B33" s="18" t="s">
        <v>114</v>
      </c>
      <c r="C33" s="19" t="s">
        <v>115</v>
      </c>
      <c r="D33" s="21">
        <v>10</v>
      </c>
      <c r="E33" s="19"/>
      <c r="F33" s="21"/>
      <c r="G33" s="22">
        <f t="shared" si="1"/>
        <v>0</v>
      </c>
      <c r="ZY33" t="s">
        <v>116</v>
      </c>
      <c r="ZZ33" s="14" t="s">
        <v>117</v>
      </c>
    </row>
    <row r="34" spans="1:702" x14ac:dyDescent="0.25">
      <c r="A34" s="17" t="s">
        <v>118</v>
      </c>
      <c r="B34" s="18" t="s">
        <v>119</v>
      </c>
      <c r="C34" s="19" t="s">
        <v>120</v>
      </c>
      <c r="D34" s="21">
        <v>8</v>
      </c>
      <c r="E34" s="19"/>
      <c r="F34" s="21"/>
      <c r="G34" s="22">
        <f t="shared" si="1"/>
        <v>0</v>
      </c>
      <c r="ZY34" t="s">
        <v>121</v>
      </c>
      <c r="ZZ34" s="14" t="s">
        <v>122</v>
      </c>
    </row>
    <row r="35" spans="1:702" x14ac:dyDescent="0.25">
      <c r="A35" s="17"/>
      <c r="B35" s="18" t="s">
        <v>123</v>
      </c>
      <c r="C35" s="19" t="s">
        <v>124</v>
      </c>
      <c r="D35" s="21">
        <v>10</v>
      </c>
      <c r="E35" s="19"/>
      <c r="F35" s="21"/>
      <c r="G35" s="22">
        <f t="shared" si="1"/>
        <v>0</v>
      </c>
      <c r="ZY35" t="s">
        <v>125</v>
      </c>
      <c r="ZZ35" s="14" t="s">
        <v>126</v>
      </c>
    </row>
    <row r="36" spans="1:702" x14ac:dyDescent="0.25">
      <c r="A36" s="17"/>
      <c r="B36" s="18" t="s">
        <v>127</v>
      </c>
      <c r="C36" s="19" t="s">
        <v>128</v>
      </c>
      <c r="D36" s="21">
        <v>14</v>
      </c>
      <c r="E36" s="19"/>
      <c r="F36" s="21"/>
      <c r="G36" s="22">
        <f t="shared" si="1"/>
        <v>0</v>
      </c>
      <c r="ZY36" t="s">
        <v>129</v>
      </c>
      <c r="ZZ36" s="14" t="s">
        <v>130</v>
      </c>
    </row>
    <row r="37" spans="1:702" x14ac:dyDescent="0.25">
      <c r="A37" s="17"/>
      <c r="B37" s="18" t="s">
        <v>131</v>
      </c>
      <c r="C37" s="19" t="s">
        <v>132</v>
      </c>
      <c r="D37" s="21">
        <v>93</v>
      </c>
      <c r="E37" s="19"/>
      <c r="F37" s="21"/>
      <c r="G37" s="22">
        <f t="shared" si="1"/>
        <v>0</v>
      </c>
      <c r="ZY37" t="s">
        <v>133</v>
      </c>
      <c r="ZZ37" s="14" t="s">
        <v>134</v>
      </c>
    </row>
    <row r="38" spans="1:702" x14ac:dyDescent="0.25">
      <c r="A38" s="17"/>
      <c r="B38" s="18" t="s">
        <v>135</v>
      </c>
      <c r="C38" s="19" t="s">
        <v>136</v>
      </c>
      <c r="D38" s="21">
        <v>30</v>
      </c>
      <c r="E38" s="19"/>
      <c r="F38" s="21"/>
      <c r="G38" s="22">
        <f t="shared" si="1"/>
        <v>0</v>
      </c>
      <c r="ZY38" t="s">
        <v>137</v>
      </c>
      <c r="ZZ38" s="14" t="s">
        <v>138</v>
      </c>
    </row>
    <row r="39" spans="1:702" x14ac:dyDescent="0.25">
      <c r="A39" s="17"/>
      <c r="B39" s="18" t="s">
        <v>139</v>
      </c>
      <c r="C39" s="19" t="s">
        <v>140</v>
      </c>
      <c r="D39" s="21">
        <v>55</v>
      </c>
      <c r="E39" s="19"/>
      <c r="F39" s="21"/>
      <c r="G39" s="22">
        <f t="shared" si="1"/>
        <v>0</v>
      </c>
      <c r="ZY39" t="s">
        <v>141</v>
      </c>
      <c r="ZZ39" s="14" t="s">
        <v>142</v>
      </c>
    </row>
    <row r="40" spans="1:702" x14ac:dyDescent="0.25">
      <c r="A40" s="17" t="s">
        <v>143</v>
      </c>
      <c r="B40" s="18" t="s">
        <v>144</v>
      </c>
      <c r="C40" s="19" t="s">
        <v>145</v>
      </c>
      <c r="D40" s="20">
        <v>6</v>
      </c>
      <c r="E40" s="19"/>
      <c r="F40" s="21"/>
      <c r="G40" s="22">
        <f t="shared" si="1"/>
        <v>0</v>
      </c>
      <c r="ZY40" t="s">
        <v>146</v>
      </c>
      <c r="ZZ40" s="14" t="s">
        <v>147</v>
      </c>
    </row>
    <row r="41" spans="1:702" x14ac:dyDescent="0.25">
      <c r="A41" s="17" t="s">
        <v>148</v>
      </c>
      <c r="B41" s="18" t="s">
        <v>149</v>
      </c>
      <c r="C41" s="19" t="s">
        <v>150</v>
      </c>
      <c r="D41" s="21">
        <v>420</v>
      </c>
      <c r="E41" s="19"/>
      <c r="F41" s="21"/>
      <c r="G41" s="22">
        <f t="shared" si="1"/>
        <v>0</v>
      </c>
      <c r="ZY41" t="s">
        <v>151</v>
      </c>
      <c r="ZZ41" s="14" t="s">
        <v>152</v>
      </c>
    </row>
    <row r="42" spans="1:702" x14ac:dyDescent="0.25">
      <c r="A42" s="23" t="s">
        <v>153</v>
      </c>
      <c r="B42" s="28" t="s">
        <v>154</v>
      </c>
      <c r="C42" s="12"/>
      <c r="D42" s="12"/>
      <c r="E42" s="12"/>
      <c r="F42" s="12"/>
      <c r="G42" s="22">
        <f t="shared" si="1"/>
        <v>0</v>
      </c>
      <c r="ZY42" t="s">
        <v>155</v>
      </c>
      <c r="ZZ42" s="14"/>
    </row>
    <row r="43" spans="1:702" x14ac:dyDescent="0.25">
      <c r="A43" s="17" t="s">
        <v>156</v>
      </c>
      <c r="B43" s="18" t="s">
        <v>157</v>
      </c>
      <c r="C43" s="19" t="s">
        <v>158</v>
      </c>
      <c r="D43" s="21">
        <v>3</v>
      </c>
      <c r="E43" s="19"/>
      <c r="F43" s="21"/>
      <c r="G43" s="22">
        <f t="shared" si="1"/>
        <v>0</v>
      </c>
      <c r="ZY43" t="s">
        <v>159</v>
      </c>
      <c r="ZZ43" s="14" t="s">
        <v>160</v>
      </c>
    </row>
    <row r="44" spans="1:702" x14ac:dyDescent="0.25">
      <c r="A44" s="17" t="s">
        <v>161</v>
      </c>
      <c r="B44" s="18" t="s">
        <v>162</v>
      </c>
      <c r="C44" s="19" t="s">
        <v>163</v>
      </c>
      <c r="D44" s="20">
        <v>1</v>
      </c>
      <c r="E44" s="19"/>
      <c r="F44" s="21"/>
      <c r="G44" s="22">
        <f t="shared" si="1"/>
        <v>0</v>
      </c>
      <c r="ZY44" t="s">
        <v>164</v>
      </c>
      <c r="ZZ44" s="14" t="s">
        <v>165</v>
      </c>
    </row>
    <row r="45" spans="1:702" x14ac:dyDescent="0.25">
      <c r="A45" s="17" t="s">
        <v>166</v>
      </c>
      <c r="B45" s="18" t="s">
        <v>167</v>
      </c>
      <c r="C45" s="19" t="s">
        <v>168</v>
      </c>
      <c r="D45" s="21">
        <v>3</v>
      </c>
      <c r="E45" s="19"/>
      <c r="F45" s="21"/>
      <c r="G45" s="22">
        <f t="shared" si="1"/>
        <v>0</v>
      </c>
      <c r="ZY45" t="s">
        <v>169</v>
      </c>
      <c r="ZZ45" s="14" t="s">
        <v>170</v>
      </c>
    </row>
    <row r="46" spans="1:702" x14ac:dyDescent="0.25">
      <c r="A46" s="17" t="s">
        <v>171</v>
      </c>
      <c r="B46" s="18" t="s">
        <v>172</v>
      </c>
      <c r="C46" s="19" t="s">
        <v>173</v>
      </c>
      <c r="D46" s="21">
        <v>9</v>
      </c>
      <c r="E46" s="19"/>
      <c r="F46" s="21"/>
      <c r="G46" s="22">
        <f t="shared" si="1"/>
        <v>0</v>
      </c>
      <c r="ZY46" t="s">
        <v>174</v>
      </c>
      <c r="ZZ46" s="14" t="s">
        <v>175</v>
      </c>
    </row>
    <row r="47" spans="1:702" x14ac:dyDescent="0.25">
      <c r="A47" s="17" t="s">
        <v>176</v>
      </c>
      <c r="B47" s="18" t="s">
        <v>177</v>
      </c>
      <c r="C47" s="19" t="s">
        <v>178</v>
      </c>
      <c r="D47" s="20">
        <v>1</v>
      </c>
      <c r="E47" s="19"/>
      <c r="F47" s="21"/>
      <c r="G47" s="22">
        <f t="shared" si="1"/>
        <v>0</v>
      </c>
      <c r="ZY47" t="s">
        <v>179</v>
      </c>
      <c r="ZZ47" s="14" t="s">
        <v>180</v>
      </c>
    </row>
    <row r="48" spans="1:702" x14ac:dyDescent="0.25">
      <c r="A48" s="17" t="s">
        <v>181</v>
      </c>
      <c r="B48" s="18" t="s">
        <v>182</v>
      </c>
      <c r="C48" s="19" t="s">
        <v>183</v>
      </c>
      <c r="D48" s="21">
        <v>9</v>
      </c>
      <c r="E48" s="19"/>
      <c r="F48" s="21"/>
      <c r="G48" s="22">
        <f t="shared" si="1"/>
        <v>0</v>
      </c>
      <c r="ZY48" t="s">
        <v>184</v>
      </c>
      <c r="ZZ48" s="14" t="s">
        <v>185</v>
      </c>
    </row>
    <row r="49" spans="1:702" x14ac:dyDescent="0.25">
      <c r="A49" s="17" t="s">
        <v>186</v>
      </c>
      <c r="B49" s="18" t="s">
        <v>187</v>
      </c>
      <c r="C49" s="19" t="s">
        <v>188</v>
      </c>
      <c r="D49" s="21">
        <v>1</v>
      </c>
      <c r="E49" s="19"/>
      <c r="F49" s="21"/>
      <c r="G49" s="22">
        <f t="shared" si="1"/>
        <v>0</v>
      </c>
      <c r="ZY49" t="s">
        <v>189</v>
      </c>
      <c r="ZZ49" s="14" t="s">
        <v>190</v>
      </c>
    </row>
    <row r="50" spans="1:702" x14ac:dyDescent="0.25">
      <c r="A50" s="17" t="s">
        <v>191</v>
      </c>
      <c r="B50" s="18" t="s">
        <v>192</v>
      </c>
      <c r="C50" s="19" t="s">
        <v>193</v>
      </c>
      <c r="D50" s="20">
        <v>1</v>
      </c>
      <c r="E50" s="19"/>
      <c r="F50" s="21"/>
      <c r="G50" s="22">
        <f t="shared" si="1"/>
        <v>0</v>
      </c>
      <c r="ZY50" t="s">
        <v>194</v>
      </c>
      <c r="ZZ50" s="14" t="s">
        <v>195</v>
      </c>
    </row>
    <row r="51" spans="1:702" x14ac:dyDescent="0.25">
      <c r="A51" s="17" t="s">
        <v>196</v>
      </c>
      <c r="B51" s="18" t="s">
        <v>197</v>
      </c>
      <c r="C51" s="19" t="s">
        <v>198</v>
      </c>
      <c r="D51" s="20">
        <v>2</v>
      </c>
      <c r="E51" s="19"/>
      <c r="F51" s="21"/>
      <c r="G51" s="22">
        <f t="shared" si="1"/>
        <v>0</v>
      </c>
      <c r="ZY51" t="s">
        <v>199</v>
      </c>
      <c r="ZZ51" s="14" t="s">
        <v>200</v>
      </c>
    </row>
    <row r="52" spans="1:702" x14ac:dyDescent="0.25">
      <c r="A52" s="17" t="s">
        <v>201</v>
      </c>
      <c r="B52" s="18" t="s">
        <v>202</v>
      </c>
      <c r="C52" s="19" t="s">
        <v>203</v>
      </c>
      <c r="D52" s="21">
        <v>3</v>
      </c>
      <c r="E52" s="19"/>
      <c r="F52" s="21"/>
      <c r="G52" s="22">
        <f t="shared" si="1"/>
        <v>0</v>
      </c>
      <c r="ZY52" t="s">
        <v>204</v>
      </c>
      <c r="ZZ52" s="14" t="s">
        <v>205</v>
      </c>
    </row>
    <row r="53" spans="1:702" x14ac:dyDescent="0.25">
      <c r="A53" s="17" t="s">
        <v>206</v>
      </c>
      <c r="B53" s="18" t="s">
        <v>207</v>
      </c>
      <c r="C53" s="19" t="s">
        <v>208</v>
      </c>
      <c r="D53" s="21">
        <v>1</v>
      </c>
      <c r="E53" s="19"/>
      <c r="F53" s="21"/>
      <c r="G53" s="22">
        <f t="shared" si="1"/>
        <v>0</v>
      </c>
      <c r="ZY53" t="s">
        <v>209</v>
      </c>
      <c r="ZZ53" s="14" t="s">
        <v>210</v>
      </c>
    </row>
    <row r="54" spans="1:702" x14ac:dyDescent="0.25">
      <c r="A54" s="23" t="s">
        <v>211</v>
      </c>
      <c r="B54" s="28" t="s">
        <v>212</v>
      </c>
      <c r="C54" s="12"/>
      <c r="D54" s="12"/>
      <c r="E54" s="12"/>
      <c r="F54" s="12"/>
      <c r="G54" s="22">
        <f t="shared" si="1"/>
        <v>0</v>
      </c>
      <c r="ZY54" t="s">
        <v>213</v>
      </c>
      <c r="ZZ54" s="14"/>
    </row>
    <row r="55" spans="1:702" x14ac:dyDescent="0.25">
      <c r="A55" s="17" t="s">
        <v>214</v>
      </c>
      <c r="B55" s="18" t="s">
        <v>215</v>
      </c>
      <c r="C55" s="19" t="s">
        <v>216</v>
      </c>
      <c r="D55" s="21">
        <v>5</v>
      </c>
      <c r="E55" s="19"/>
      <c r="F55" s="21"/>
      <c r="G55" s="22">
        <f t="shared" si="1"/>
        <v>0</v>
      </c>
      <c r="ZY55" t="s">
        <v>217</v>
      </c>
      <c r="ZZ55" s="14" t="s">
        <v>218</v>
      </c>
    </row>
    <row r="56" spans="1:702" x14ac:dyDescent="0.25">
      <c r="A56" s="17" t="s">
        <v>219</v>
      </c>
      <c r="B56" s="18" t="s">
        <v>220</v>
      </c>
      <c r="C56" s="19" t="s">
        <v>221</v>
      </c>
      <c r="D56" s="20">
        <v>1</v>
      </c>
      <c r="E56" s="19"/>
      <c r="F56" s="21"/>
      <c r="G56" s="22">
        <f t="shared" si="1"/>
        <v>0</v>
      </c>
      <c r="ZY56" t="s">
        <v>222</v>
      </c>
      <c r="ZZ56" s="14" t="s">
        <v>223</v>
      </c>
    </row>
    <row r="57" spans="1:702" x14ac:dyDescent="0.25">
      <c r="A57" s="17" t="s">
        <v>224</v>
      </c>
      <c r="B57" s="18" t="s">
        <v>225</v>
      </c>
      <c r="C57" s="19" t="s">
        <v>226</v>
      </c>
      <c r="D57" s="21">
        <v>5</v>
      </c>
      <c r="E57" s="19"/>
      <c r="F57" s="21"/>
      <c r="G57" s="22">
        <f t="shared" si="1"/>
        <v>0</v>
      </c>
      <c r="ZY57" t="s">
        <v>227</v>
      </c>
      <c r="ZZ57" s="14" t="s">
        <v>228</v>
      </c>
    </row>
    <row r="58" spans="1:702" x14ac:dyDescent="0.25">
      <c r="A58" s="17" t="s">
        <v>229</v>
      </c>
      <c r="B58" s="18" t="s">
        <v>230</v>
      </c>
      <c r="C58" s="19" t="s">
        <v>231</v>
      </c>
      <c r="D58" s="20">
        <v>1</v>
      </c>
      <c r="E58" s="19"/>
      <c r="F58" s="21"/>
      <c r="G58" s="22">
        <f t="shared" si="1"/>
        <v>0</v>
      </c>
      <c r="ZY58" t="s">
        <v>232</v>
      </c>
      <c r="ZZ58" s="14" t="s">
        <v>233</v>
      </c>
    </row>
    <row r="59" spans="1:702" x14ac:dyDescent="0.25">
      <c r="A59" s="17" t="s">
        <v>234</v>
      </c>
      <c r="B59" s="18" t="s">
        <v>235</v>
      </c>
      <c r="C59" s="19" t="s">
        <v>236</v>
      </c>
      <c r="D59" s="21">
        <v>11</v>
      </c>
      <c r="E59" s="19"/>
      <c r="F59" s="21"/>
      <c r="G59" s="22">
        <f t="shared" si="1"/>
        <v>0</v>
      </c>
      <c r="ZY59" t="s">
        <v>237</v>
      </c>
      <c r="ZZ59" s="14" t="s">
        <v>238</v>
      </c>
    </row>
    <row r="60" spans="1:702" x14ac:dyDescent="0.25">
      <c r="A60" s="17" t="s">
        <v>239</v>
      </c>
      <c r="B60" s="18" t="s">
        <v>240</v>
      </c>
      <c r="C60" s="19" t="s">
        <v>241</v>
      </c>
      <c r="D60" s="21">
        <v>11</v>
      </c>
      <c r="E60" s="19"/>
      <c r="F60" s="21"/>
      <c r="G60" s="22">
        <f t="shared" si="1"/>
        <v>0</v>
      </c>
      <c r="ZY60" t="s">
        <v>242</v>
      </c>
      <c r="ZZ60" s="14" t="s">
        <v>243</v>
      </c>
    </row>
    <row r="61" spans="1:702" x14ac:dyDescent="0.25">
      <c r="A61" s="23" t="s">
        <v>244</v>
      </c>
      <c r="B61" s="27" t="s">
        <v>245</v>
      </c>
      <c r="C61" s="12"/>
      <c r="D61" s="12"/>
      <c r="E61" s="12"/>
      <c r="F61" s="12"/>
      <c r="G61" s="22">
        <f t="shared" si="1"/>
        <v>0</v>
      </c>
      <c r="ZY61" t="s">
        <v>246</v>
      </c>
      <c r="ZZ61" s="14"/>
    </row>
    <row r="62" spans="1:702" x14ac:dyDescent="0.25">
      <c r="A62" s="17" t="s">
        <v>247</v>
      </c>
      <c r="B62" s="18" t="s">
        <v>248</v>
      </c>
      <c r="C62" s="19" t="s">
        <v>249</v>
      </c>
      <c r="D62" s="20">
        <v>1</v>
      </c>
      <c r="E62" s="19"/>
      <c r="F62" s="21"/>
      <c r="G62" s="22">
        <f t="shared" si="1"/>
        <v>0</v>
      </c>
      <c r="ZY62" t="s">
        <v>250</v>
      </c>
      <c r="ZZ62" s="14" t="s">
        <v>251</v>
      </c>
    </row>
    <row r="63" spans="1:702" x14ac:dyDescent="0.25">
      <c r="A63" s="17" t="s">
        <v>252</v>
      </c>
      <c r="B63" s="18" t="s">
        <v>253</v>
      </c>
      <c r="C63" s="19" t="s">
        <v>254</v>
      </c>
      <c r="D63" s="20">
        <v>1</v>
      </c>
      <c r="E63" s="19"/>
      <c r="F63" s="21"/>
      <c r="G63" s="22">
        <f t="shared" si="1"/>
        <v>0</v>
      </c>
      <c r="ZY63" t="s">
        <v>255</v>
      </c>
      <c r="ZZ63" s="14" t="s">
        <v>256</v>
      </c>
    </row>
    <row r="64" spans="1:702" x14ac:dyDescent="0.25">
      <c r="A64" s="17" t="s">
        <v>257</v>
      </c>
      <c r="B64" s="18" t="s">
        <v>258</v>
      </c>
      <c r="C64" s="19" t="s">
        <v>259</v>
      </c>
      <c r="D64" s="20">
        <v>1</v>
      </c>
      <c r="E64" s="19"/>
      <c r="F64" s="21"/>
      <c r="G64" s="22">
        <f t="shared" si="1"/>
        <v>0</v>
      </c>
      <c r="ZY64" t="s">
        <v>260</v>
      </c>
      <c r="ZZ64" s="14" t="s">
        <v>261</v>
      </c>
    </row>
    <row r="65" spans="1:702" x14ac:dyDescent="0.25">
      <c r="A65" s="23" t="s">
        <v>262</v>
      </c>
      <c r="B65" s="28" t="s">
        <v>263</v>
      </c>
      <c r="C65" s="12"/>
      <c r="D65" s="12"/>
      <c r="E65" s="12"/>
      <c r="F65" s="12"/>
      <c r="G65" s="22">
        <f t="shared" si="1"/>
        <v>0</v>
      </c>
      <c r="ZY65" t="s">
        <v>264</v>
      </c>
      <c r="ZZ65" s="14"/>
    </row>
    <row r="66" spans="1:702" x14ac:dyDescent="0.25">
      <c r="A66" s="17" t="s">
        <v>265</v>
      </c>
      <c r="B66" s="18" t="s">
        <v>266</v>
      </c>
      <c r="C66" s="19" t="s">
        <v>267</v>
      </c>
      <c r="D66" s="21">
        <v>117</v>
      </c>
      <c r="E66" s="19"/>
      <c r="F66" s="21"/>
      <c r="G66" s="22">
        <f t="shared" si="1"/>
        <v>0</v>
      </c>
      <c r="ZY66" t="s">
        <v>268</v>
      </c>
      <c r="ZZ66" s="14" t="s">
        <v>269</v>
      </c>
    </row>
    <row r="67" spans="1:702" x14ac:dyDescent="0.25">
      <c r="A67" s="17" t="s">
        <v>270</v>
      </c>
      <c r="B67" s="18" t="s">
        <v>271</v>
      </c>
      <c r="C67" s="19" t="s">
        <v>272</v>
      </c>
      <c r="D67" s="21">
        <v>55</v>
      </c>
      <c r="E67" s="19"/>
      <c r="F67" s="21"/>
      <c r="G67" s="22">
        <f t="shared" si="1"/>
        <v>0</v>
      </c>
      <c r="ZY67" t="s">
        <v>273</v>
      </c>
      <c r="ZZ67" s="14" t="s">
        <v>274</v>
      </c>
    </row>
    <row r="68" spans="1:702" x14ac:dyDescent="0.25">
      <c r="A68" s="17" t="s">
        <v>275</v>
      </c>
      <c r="B68" s="18" t="s">
        <v>276</v>
      </c>
      <c r="C68" s="19" t="s">
        <v>277</v>
      </c>
      <c r="D68" s="21">
        <v>110</v>
      </c>
      <c r="E68" s="19"/>
      <c r="F68" s="21"/>
      <c r="G68" s="22">
        <f t="shared" si="1"/>
        <v>0</v>
      </c>
      <c r="ZY68" t="s">
        <v>278</v>
      </c>
      <c r="ZZ68" s="14" t="s">
        <v>279</v>
      </c>
    </row>
    <row r="69" spans="1:702" x14ac:dyDescent="0.25">
      <c r="A69" s="17"/>
      <c r="B69" s="18" t="s">
        <v>280</v>
      </c>
      <c r="C69" s="19" t="s">
        <v>281</v>
      </c>
      <c r="D69" s="21">
        <v>30</v>
      </c>
      <c r="E69" s="19"/>
      <c r="F69" s="21"/>
      <c r="G69" s="22">
        <f t="shared" si="1"/>
        <v>0</v>
      </c>
      <c r="ZY69" t="s">
        <v>282</v>
      </c>
      <c r="ZZ69" s="14" t="s">
        <v>283</v>
      </c>
    </row>
    <row r="70" spans="1:702" x14ac:dyDescent="0.25">
      <c r="A70" s="17"/>
      <c r="B70" s="18" t="s">
        <v>284</v>
      </c>
      <c r="C70" s="19" t="s">
        <v>285</v>
      </c>
      <c r="D70" s="21">
        <v>32</v>
      </c>
      <c r="E70" s="19"/>
      <c r="F70" s="21"/>
      <c r="G70" s="22">
        <f t="shared" si="1"/>
        <v>0</v>
      </c>
      <c r="ZY70" t="s">
        <v>286</v>
      </c>
      <c r="ZZ70" s="14" t="s">
        <v>287</v>
      </c>
    </row>
    <row r="71" spans="1:702" x14ac:dyDescent="0.25">
      <c r="A71" s="17" t="s">
        <v>288</v>
      </c>
      <c r="B71" s="18" t="s">
        <v>289</v>
      </c>
      <c r="C71" s="19" t="s">
        <v>290</v>
      </c>
      <c r="D71" s="20">
        <v>4</v>
      </c>
      <c r="E71" s="19"/>
      <c r="F71" s="21"/>
      <c r="G71" s="22">
        <f t="shared" si="1"/>
        <v>0</v>
      </c>
      <c r="ZY71" t="s">
        <v>291</v>
      </c>
      <c r="ZZ71" s="14" t="s">
        <v>292</v>
      </c>
    </row>
    <row r="72" spans="1:702" x14ac:dyDescent="0.25">
      <c r="A72" s="17" t="s">
        <v>293</v>
      </c>
      <c r="B72" s="18" t="s">
        <v>294</v>
      </c>
      <c r="C72" s="19" t="s">
        <v>295</v>
      </c>
      <c r="D72" s="21">
        <v>130</v>
      </c>
      <c r="E72" s="19"/>
      <c r="F72" s="21"/>
      <c r="G72" s="22">
        <f t="shared" si="1"/>
        <v>0</v>
      </c>
      <c r="ZY72" t="s">
        <v>296</v>
      </c>
      <c r="ZZ72" s="14" t="s">
        <v>297</v>
      </c>
    </row>
    <row r="73" spans="1:702" x14ac:dyDescent="0.25">
      <c r="A73" s="23" t="s">
        <v>298</v>
      </c>
      <c r="B73" s="28" t="s">
        <v>299</v>
      </c>
      <c r="C73" s="12"/>
      <c r="D73" s="12"/>
      <c r="E73" s="12"/>
      <c r="F73" s="12"/>
      <c r="G73" s="22">
        <f t="shared" si="1"/>
        <v>0</v>
      </c>
      <c r="ZY73" t="s">
        <v>300</v>
      </c>
      <c r="ZZ73" s="14"/>
    </row>
    <row r="74" spans="1:702" x14ac:dyDescent="0.25">
      <c r="A74" s="17" t="s">
        <v>301</v>
      </c>
      <c r="B74" s="18" t="s">
        <v>302</v>
      </c>
      <c r="C74" s="19" t="s">
        <v>303</v>
      </c>
      <c r="D74" s="21">
        <v>3</v>
      </c>
      <c r="E74" s="19"/>
      <c r="F74" s="21"/>
      <c r="G74" s="22">
        <f t="shared" si="1"/>
        <v>0</v>
      </c>
      <c r="ZY74" t="s">
        <v>304</v>
      </c>
      <c r="ZZ74" s="14" t="s">
        <v>305</v>
      </c>
    </row>
    <row r="75" spans="1:702" x14ac:dyDescent="0.25">
      <c r="A75" s="17" t="s">
        <v>306</v>
      </c>
      <c r="B75" s="18" t="s">
        <v>307</v>
      </c>
      <c r="C75" s="19" t="s">
        <v>308</v>
      </c>
      <c r="D75" s="21">
        <v>9</v>
      </c>
      <c r="E75" s="19"/>
      <c r="F75" s="21"/>
      <c r="G75" s="22">
        <f t="shared" si="1"/>
        <v>0</v>
      </c>
      <c r="ZY75" t="s">
        <v>309</v>
      </c>
      <c r="ZZ75" s="14" t="s">
        <v>310</v>
      </c>
    </row>
    <row r="76" spans="1:702" x14ac:dyDescent="0.25">
      <c r="A76" s="17" t="s">
        <v>311</v>
      </c>
      <c r="B76" s="18" t="s">
        <v>312</v>
      </c>
      <c r="C76" s="19" t="s">
        <v>313</v>
      </c>
      <c r="D76" s="20">
        <v>1</v>
      </c>
      <c r="E76" s="19"/>
      <c r="F76" s="21"/>
      <c r="G76" s="22">
        <f t="shared" si="1"/>
        <v>0</v>
      </c>
      <c r="ZY76" t="s">
        <v>314</v>
      </c>
      <c r="ZZ76" s="14" t="s">
        <v>315</v>
      </c>
    </row>
    <row r="77" spans="1:702" x14ac:dyDescent="0.25">
      <c r="A77" s="17" t="s">
        <v>316</v>
      </c>
      <c r="B77" s="18" t="s">
        <v>317</v>
      </c>
      <c r="C77" s="19" t="s">
        <v>318</v>
      </c>
      <c r="D77" s="21">
        <v>9</v>
      </c>
      <c r="E77" s="19"/>
      <c r="F77" s="21"/>
      <c r="G77" s="22">
        <f t="shared" si="1"/>
        <v>0</v>
      </c>
      <c r="ZY77" t="s">
        <v>319</v>
      </c>
      <c r="ZZ77" s="14" t="s">
        <v>320</v>
      </c>
    </row>
    <row r="78" spans="1:702" x14ac:dyDescent="0.25">
      <c r="A78" s="17" t="s">
        <v>321</v>
      </c>
      <c r="B78" s="18" t="s">
        <v>322</v>
      </c>
      <c r="C78" s="19" t="s">
        <v>323</v>
      </c>
      <c r="D78" s="20">
        <v>1</v>
      </c>
      <c r="E78" s="19"/>
      <c r="F78" s="21"/>
      <c r="G78" s="22">
        <f t="shared" si="1"/>
        <v>0</v>
      </c>
      <c r="ZY78" t="s">
        <v>324</v>
      </c>
      <c r="ZZ78" s="14" t="s">
        <v>325</v>
      </c>
    </row>
    <row r="79" spans="1:702" x14ac:dyDescent="0.25">
      <c r="A79" s="17" t="s">
        <v>326</v>
      </c>
      <c r="B79" s="18" t="s">
        <v>327</v>
      </c>
      <c r="C79" s="19" t="s">
        <v>328</v>
      </c>
      <c r="D79" s="21">
        <v>1</v>
      </c>
      <c r="E79" s="19"/>
      <c r="F79" s="21"/>
      <c r="G79" s="22">
        <f t="shared" si="1"/>
        <v>0</v>
      </c>
      <c r="ZY79" t="s">
        <v>329</v>
      </c>
      <c r="ZZ79" s="14" t="s">
        <v>330</v>
      </c>
    </row>
    <row r="80" spans="1:702" x14ac:dyDescent="0.25">
      <c r="A80" s="17" t="s">
        <v>331</v>
      </c>
      <c r="B80" s="18" t="s">
        <v>332</v>
      </c>
      <c r="C80" s="19" t="s">
        <v>333</v>
      </c>
      <c r="D80" s="21">
        <v>1</v>
      </c>
      <c r="E80" s="19"/>
      <c r="F80" s="21"/>
      <c r="G80" s="22">
        <f t="shared" si="1"/>
        <v>0</v>
      </c>
      <c r="ZY80" t="s">
        <v>334</v>
      </c>
      <c r="ZZ80" s="14" t="s">
        <v>335</v>
      </c>
    </row>
    <row r="81" spans="1:702" x14ac:dyDescent="0.25">
      <c r="A81" s="23" t="s">
        <v>336</v>
      </c>
      <c r="B81" s="28" t="s">
        <v>337</v>
      </c>
      <c r="C81" s="12"/>
      <c r="D81" s="12"/>
      <c r="E81" s="12"/>
      <c r="F81" s="12"/>
      <c r="G81" s="22">
        <f t="shared" si="1"/>
        <v>0</v>
      </c>
      <c r="ZY81" t="s">
        <v>338</v>
      </c>
      <c r="ZZ81" s="14"/>
    </row>
    <row r="82" spans="1:702" x14ac:dyDescent="0.25">
      <c r="A82" s="17" t="s">
        <v>339</v>
      </c>
      <c r="B82" s="18" t="s">
        <v>340</v>
      </c>
      <c r="C82" s="19" t="s">
        <v>341</v>
      </c>
      <c r="D82" s="20">
        <v>1</v>
      </c>
      <c r="E82" s="19"/>
      <c r="F82" s="21"/>
      <c r="G82" s="22">
        <f t="shared" si="1"/>
        <v>0</v>
      </c>
      <c r="ZY82" t="s">
        <v>342</v>
      </c>
      <c r="ZZ82" s="14" t="s">
        <v>343</v>
      </c>
    </row>
    <row r="83" spans="1:702" x14ac:dyDescent="0.25">
      <c r="A83" s="17" t="s">
        <v>344</v>
      </c>
      <c r="B83" s="18" t="s">
        <v>345</v>
      </c>
      <c r="C83" s="19" t="s">
        <v>346</v>
      </c>
      <c r="D83" s="21">
        <v>5</v>
      </c>
      <c r="E83" s="19"/>
      <c r="F83" s="21"/>
      <c r="G83" s="22">
        <f t="shared" si="1"/>
        <v>0</v>
      </c>
      <c r="ZY83" t="s">
        <v>347</v>
      </c>
      <c r="ZZ83" s="14" t="s">
        <v>348</v>
      </c>
    </row>
    <row r="84" spans="1:702" x14ac:dyDescent="0.25">
      <c r="A84" s="17" t="s">
        <v>349</v>
      </c>
      <c r="B84" s="18" t="s">
        <v>350</v>
      </c>
      <c r="C84" s="19" t="s">
        <v>351</v>
      </c>
      <c r="D84" s="20">
        <v>1</v>
      </c>
      <c r="E84" s="19"/>
      <c r="F84" s="21"/>
      <c r="G84" s="22">
        <f t="shared" ref="G84:G88" si="2">ROUND(E84*F84,2)</f>
        <v>0</v>
      </c>
      <c r="ZY84" t="s">
        <v>352</v>
      </c>
      <c r="ZZ84" s="14" t="s">
        <v>353</v>
      </c>
    </row>
    <row r="85" spans="1:702" x14ac:dyDescent="0.25">
      <c r="A85" s="17" t="s">
        <v>354</v>
      </c>
      <c r="B85" s="18" t="s">
        <v>355</v>
      </c>
      <c r="C85" s="19" t="s">
        <v>356</v>
      </c>
      <c r="D85" s="20">
        <v>1</v>
      </c>
      <c r="E85" s="19"/>
      <c r="F85" s="21"/>
      <c r="G85" s="22">
        <f t="shared" si="2"/>
        <v>0</v>
      </c>
      <c r="ZY85" t="s">
        <v>357</v>
      </c>
      <c r="ZZ85" s="14" t="s">
        <v>358</v>
      </c>
    </row>
    <row r="86" spans="1:702" x14ac:dyDescent="0.25">
      <c r="A86" s="17" t="s">
        <v>359</v>
      </c>
      <c r="B86" s="18" t="s">
        <v>360</v>
      </c>
      <c r="C86" s="19" t="s">
        <v>361</v>
      </c>
      <c r="D86" s="21">
        <v>55</v>
      </c>
      <c r="E86" s="19"/>
      <c r="F86" s="21"/>
      <c r="G86" s="22">
        <f t="shared" si="2"/>
        <v>0</v>
      </c>
      <c r="ZY86" t="s">
        <v>362</v>
      </c>
      <c r="ZZ86" s="14" t="s">
        <v>363</v>
      </c>
    </row>
    <row r="87" spans="1:702" x14ac:dyDescent="0.25">
      <c r="A87" s="23" t="s">
        <v>364</v>
      </c>
      <c r="B87" s="27" t="s">
        <v>365</v>
      </c>
      <c r="C87" s="12"/>
      <c r="D87" s="12"/>
      <c r="E87" s="12"/>
      <c r="F87" s="12"/>
      <c r="G87" s="22">
        <f t="shared" si="2"/>
        <v>0</v>
      </c>
      <c r="ZY87" t="s">
        <v>366</v>
      </c>
      <c r="ZZ87" s="14"/>
    </row>
    <row r="88" spans="1:702" x14ac:dyDescent="0.25">
      <c r="A88" s="17" t="s">
        <v>367</v>
      </c>
      <c r="B88" s="18" t="s">
        <v>368</v>
      </c>
      <c r="C88" s="19" t="s">
        <v>369</v>
      </c>
      <c r="D88" s="20">
        <v>1</v>
      </c>
      <c r="E88" s="19"/>
      <c r="F88" s="21"/>
      <c r="G88" s="22">
        <f t="shared" si="2"/>
        <v>0</v>
      </c>
      <c r="ZY88" t="s">
        <v>370</v>
      </c>
      <c r="ZZ88" s="14" t="s">
        <v>371</v>
      </c>
    </row>
    <row r="89" spans="1:702" x14ac:dyDescent="0.25">
      <c r="A89" s="29"/>
      <c r="B89" s="30"/>
      <c r="C89" s="31"/>
      <c r="D89" s="31"/>
      <c r="E89" s="31"/>
      <c r="F89" s="31"/>
      <c r="G89" s="32"/>
    </row>
    <row r="90" spans="1:702" x14ac:dyDescent="0.25">
      <c r="A90" s="33"/>
      <c r="B90" s="33"/>
      <c r="C90" s="33"/>
      <c r="D90" s="33"/>
      <c r="E90" s="33"/>
      <c r="F90" s="33"/>
      <c r="G90" s="33"/>
    </row>
    <row r="91" spans="1:702" x14ac:dyDescent="0.25">
      <c r="B91" s="34" t="s">
        <v>372</v>
      </c>
      <c r="G91" s="35">
        <f>SUBTOTAL(109,G3:G89)</f>
        <v>0</v>
      </c>
      <c r="ZY91" t="s">
        <v>373</v>
      </c>
    </row>
    <row r="92" spans="1:702" x14ac:dyDescent="0.25">
      <c r="A92" s="36">
        <v>20</v>
      </c>
      <c r="B92" s="34" t="str">
        <f>CONCATENATE("Montant TVA (",A92,"%)")</f>
        <v>Montant TVA (20%)</v>
      </c>
      <c r="G92" s="35">
        <f>(G91*A92)/100</f>
        <v>0</v>
      </c>
      <c r="ZY92" t="s">
        <v>374</v>
      </c>
    </row>
    <row r="93" spans="1:702" x14ac:dyDescent="0.25">
      <c r="B93" s="34" t="s">
        <v>375</v>
      </c>
      <c r="G93" s="35">
        <f>G91+G92</f>
        <v>0</v>
      </c>
      <c r="ZY93" t="s">
        <v>376</v>
      </c>
    </row>
    <row r="94" spans="1:702" x14ac:dyDescent="0.25">
      <c r="G94" s="35"/>
    </row>
    <row r="95" spans="1:702" x14ac:dyDescent="0.25">
      <c r="C95" s="40" t="s">
        <v>377</v>
      </c>
      <c r="D95" s="41"/>
      <c r="E95" s="41"/>
      <c r="F95" s="42"/>
      <c r="G95" s="43"/>
    </row>
    <row r="96" spans="1:702" x14ac:dyDescent="0.25">
      <c r="C96" s="44" t="s">
        <v>378</v>
      </c>
      <c r="D96" s="41"/>
      <c r="E96" s="41"/>
      <c r="F96" s="42"/>
      <c r="G96" s="43"/>
    </row>
    <row r="97" spans="3:7" x14ac:dyDescent="0.25">
      <c r="C97" s="44" t="s">
        <v>379</v>
      </c>
      <c r="D97" s="41"/>
      <c r="E97" s="41"/>
      <c r="F97" s="42"/>
      <c r="G97" s="43"/>
    </row>
    <row r="98" spans="3:7" x14ac:dyDescent="0.25">
      <c r="C98" s="44" t="s">
        <v>380</v>
      </c>
      <c r="D98" s="41"/>
      <c r="E98" s="41"/>
      <c r="F98" s="42"/>
      <c r="G98" s="43"/>
    </row>
    <row r="99" spans="3:7" x14ac:dyDescent="0.25">
      <c r="C99" s="44" t="s">
        <v>381</v>
      </c>
      <c r="D99" s="41"/>
      <c r="E99" s="41"/>
      <c r="F99" s="45" t="s">
        <v>382</v>
      </c>
      <c r="G99" s="43"/>
    </row>
    <row r="100" spans="3:7" x14ac:dyDescent="0.25">
      <c r="C100" s="41"/>
      <c r="D100" s="41"/>
      <c r="E100" s="41"/>
      <c r="F100" s="42"/>
      <c r="G100" s="43"/>
    </row>
    <row r="101" spans="3:7" x14ac:dyDescent="0.25">
      <c r="C101" s="44" t="s">
        <v>383</v>
      </c>
      <c r="D101" s="41"/>
      <c r="E101" s="41"/>
      <c r="F101" s="42"/>
      <c r="G101" s="43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VRD</vt:lpstr>
      <vt:lpstr>'LOT N°02 VRD'!Impression_des_titres</vt:lpstr>
      <vt:lpstr>'LOT N°02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2025-11-03T16:38:00Z</dcterms:created>
  <dcterms:modified xsi:type="dcterms:W3CDTF">2025-11-03T16:44:53Z</dcterms:modified>
</cp:coreProperties>
</file>